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56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<sst xmlns="http://schemas.openxmlformats.org/spreadsheetml/2006/main" count="41" uniqueCount="16">
  <si>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Наименование ресурсоснабжающих организаций</t>
  </si>
  <si>
    <t>Операции</t>
  </si>
  <si>
    <t>Сумма за текущий период</t>
  </si>
  <si>
    <t>ООО "РСУ Углич"</t>
  </si>
  <si>
    <t>начислено населению</t>
  </si>
  <si>
    <t>оплачено населением</t>
  </si>
  <si>
    <t>сальдо по оплатам насел.</t>
  </si>
  <si>
    <t>Перечислено поставщику</t>
  </si>
  <si>
    <t>сальдо по перечислению</t>
  </si>
  <si>
    <t>Водоканал</t>
  </si>
  <si>
    <t>ТГК-СП</t>
  </si>
  <si>
    <t>Теплосеть</t>
  </si>
  <si>
    <t>Итого по 247 дому</t>
  </si>
  <si>
    <t>Отчет по ТСН МЖД "Проспект 247"</t>
  </si>
  <si>
    <t>ООО "Респект-СП"</t>
  </si>
  <si>
    <t>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</si>
</sst>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d\ mmm;@"/>
    <numFmt numFmtId="166" formatCode="#,##0.00_ ;[Red]\-#,##0.00\ "/>
    <numFmt numFmtId="167" formatCode="0.0%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 vertical="center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166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 vertical="center" wrapText="1"/>
    </xf>
    <xf numFmtId="0" fontId="4" fillId="0" borderId="13" xfId="0" applyFont="1" applyBorder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7" fontId="0" fillId="34" borderId="10" xfId="55" applyNumberFormat="1" applyFill="1" applyBorder="1" applyAlignment="1" applyProtection="1">
      <alignment/>
      <protection/>
    </xf>
    <xf numFmtId="0" fontId="3" fillId="35" borderId="0" xfId="0" applyFont="1" applyFill="1" applyAlignment="1">
      <alignment/>
    </xf>
    <xf numFmtId="16" fontId="42" fillId="36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0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4"/>
  <sheetViews>
    <sheetView tabSelected="1" zoomScale="125" zoomScaleNormal="125" zoomScalePageLayoutView="125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8.625" defaultRowHeight="15.75"/>
  <cols>
    <col min="1" max="1" width="23.625" style="0" customWidth="1"/>
    <col min="2" max="2" width="21.625" style="0" customWidth="1"/>
    <col min="3" max="3" width="13.50390625" style="0" customWidth="1"/>
    <col min="4" max="15" width="12.125" style="0" customWidth="1"/>
  </cols>
  <sheetData>
    <row r="3" ht="6.75" customHeight="1"/>
    <row r="4" spans="1:15" ht="18" customHeight="1">
      <c r="A4" s="19" t="s">
        <v>13</v>
      </c>
      <c r="B4" s="19"/>
      <c r="C4" s="19" t="s">
        <v>15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">
      <c r="A6" s="2" t="s">
        <v>0</v>
      </c>
      <c r="B6" s="3" t="s">
        <v>1</v>
      </c>
      <c r="C6" s="4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/>
      <c r="B7" s="6"/>
      <c r="C7" s="7"/>
      <c r="D7" s="20">
        <v>42733</v>
      </c>
      <c r="E7" s="20">
        <v>42734</v>
      </c>
      <c r="F7" s="20">
        <v>42735</v>
      </c>
      <c r="G7" s="20">
        <v>42380</v>
      </c>
      <c r="H7" s="20">
        <v>42381</v>
      </c>
      <c r="I7" s="20">
        <v>42382</v>
      </c>
      <c r="J7" s="20">
        <v>42383</v>
      </c>
      <c r="K7" s="20">
        <v>42390</v>
      </c>
      <c r="L7" s="20">
        <v>42393</v>
      </c>
      <c r="M7" s="20">
        <v>42395</v>
      </c>
      <c r="N7" s="20">
        <v>42399</v>
      </c>
      <c r="O7" s="8">
        <v>42401</v>
      </c>
    </row>
    <row r="8" spans="1:15" ht="15.75">
      <c r="A8" s="23" t="s">
        <v>14</v>
      </c>
      <c r="B8" s="9" t="s">
        <v>4</v>
      </c>
      <c r="C8" s="10">
        <v>713008.52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23"/>
      <c r="B9" s="9" t="s">
        <v>5</v>
      </c>
      <c r="C9" s="10">
        <v>800164.7</v>
      </c>
      <c r="D9" s="12">
        <v>37332.86</v>
      </c>
      <c r="E9" s="12">
        <v>70211.91</v>
      </c>
      <c r="F9" s="12">
        <v>0</v>
      </c>
      <c r="G9" s="12">
        <v>320743.99</v>
      </c>
      <c r="H9" s="12">
        <v>0</v>
      </c>
      <c r="I9" s="12">
        <v>212670.06</v>
      </c>
      <c r="J9" s="12">
        <v>44326.76</v>
      </c>
      <c r="K9" s="12">
        <v>20323.21</v>
      </c>
      <c r="L9" s="12">
        <v>0</v>
      </c>
      <c r="M9" s="12">
        <v>28792.95</v>
      </c>
      <c r="N9" s="12">
        <v>65762.96</v>
      </c>
      <c r="O9" s="12">
        <v>0</v>
      </c>
    </row>
    <row r="10" spans="1:15" ht="15.75">
      <c r="A10" s="23"/>
      <c r="B10" s="13" t="s">
        <v>6</v>
      </c>
      <c r="C10" s="10">
        <f>C9-C8</f>
        <v>87156.17999999993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3"/>
      <c r="B11" s="13" t="s">
        <v>7</v>
      </c>
      <c r="C11" s="10">
        <f>SUM(D11:O11)</f>
        <v>713008.52</v>
      </c>
      <c r="D11" s="12">
        <v>0</v>
      </c>
      <c r="E11" s="12">
        <v>0</v>
      </c>
      <c r="F11" s="12">
        <v>0</v>
      </c>
      <c r="G11" s="12">
        <v>107544.77</v>
      </c>
      <c r="H11" s="12">
        <v>320743.99</v>
      </c>
      <c r="I11" s="12">
        <v>202670.06</v>
      </c>
      <c r="J11" s="12">
        <v>0</v>
      </c>
      <c r="K11" s="12">
        <v>74649.97</v>
      </c>
      <c r="L11" s="12">
        <v>0</v>
      </c>
      <c r="M11" s="12">
        <v>0</v>
      </c>
      <c r="N11" s="12">
        <v>0</v>
      </c>
      <c r="O11" s="12">
        <v>7399.73</v>
      </c>
    </row>
    <row r="12" spans="1:15" ht="15.75">
      <c r="A12" s="23"/>
      <c r="B12" s="9" t="s">
        <v>8</v>
      </c>
      <c r="C12" s="10">
        <f>SUM(D12:O12)</f>
        <v>-87156.18000000001</v>
      </c>
      <c r="D12" s="11">
        <f aca="true" t="shared" si="0" ref="D12:O12">D11-D9</f>
        <v>-37332.86</v>
      </c>
      <c r="E12" s="11">
        <f t="shared" si="0"/>
        <v>-70211.91</v>
      </c>
      <c r="F12" s="11">
        <f t="shared" si="0"/>
        <v>0</v>
      </c>
      <c r="G12" s="11">
        <f t="shared" si="0"/>
        <v>-213199.21999999997</v>
      </c>
      <c r="H12" s="11">
        <f t="shared" si="0"/>
        <v>320743.99</v>
      </c>
      <c r="I12" s="11">
        <f t="shared" si="0"/>
        <v>-10000</v>
      </c>
      <c r="J12" s="11">
        <f t="shared" si="0"/>
        <v>-44326.76</v>
      </c>
      <c r="K12" s="11">
        <f t="shared" si="0"/>
        <v>54326.76</v>
      </c>
      <c r="L12" s="11">
        <f t="shared" si="0"/>
        <v>0</v>
      </c>
      <c r="M12" s="11">
        <f t="shared" si="0"/>
        <v>-28792.95</v>
      </c>
      <c r="N12" s="11">
        <f t="shared" si="0"/>
        <v>-65762.96</v>
      </c>
      <c r="O12" s="11">
        <f t="shared" si="0"/>
        <v>7399.73</v>
      </c>
    </row>
    <row r="13" spans="1:15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.75">
      <c r="A14" s="23" t="s">
        <v>9</v>
      </c>
      <c r="B14" s="9" t="s">
        <v>4</v>
      </c>
      <c r="C14" s="10">
        <v>135971.75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>
      <c r="A15" s="23"/>
      <c r="B15" s="9" t="s">
        <v>5</v>
      </c>
      <c r="C15" s="10">
        <f>SUM(D15:O15)</f>
        <v>118835.15000000001</v>
      </c>
      <c r="D15" s="12">
        <v>5846.58</v>
      </c>
      <c r="E15" s="12">
        <v>9578.53</v>
      </c>
      <c r="F15" s="12">
        <v>0</v>
      </c>
      <c r="G15" s="12">
        <v>51919.87</v>
      </c>
      <c r="H15" s="12">
        <v>0</v>
      </c>
      <c r="I15" s="12">
        <v>35715.32</v>
      </c>
      <c r="J15" s="12">
        <v>5566.72</v>
      </c>
      <c r="K15" s="12">
        <v>3010.15</v>
      </c>
      <c r="L15" s="12">
        <v>0</v>
      </c>
      <c r="M15" s="12">
        <v>6648.44</v>
      </c>
      <c r="N15" s="12">
        <v>549.54</v>
      </c>
      <c r="O15" s="12">
        <v>0</v>
      </c>
    </row>
    <row r="16" spans="1:15" ht="15.75">
      <c r="A16" s="23"/>
      <c r="B16" s="13" t="s">
        <v>6</v>
      </c>
      <c r="C16" s="10">
        <f>C15-C14</f>
        <v>-17136.59999999999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.75">
      <c r="A17" s="23"/>
      <c r="B17" s="13" t="s">
        <v>7</v>
      </c>
      <c r="C17" s="10">
        <f>SUM(D17:O17)</f>
        <v>118835.15000000001</v>
      </c>
      <c r="D17" s="12">
        <v>0</v>
      </c>
      <c r="E17" s="12">
        <v>0</v>
      </c>
      <c r="F17" s="12">
        <v>0</v>
      </c>
      <c r="G17" s="12">
        <v>0</v>
      </c>
      <c r="H17" s="12">
        <v>80308.82</v>
      </c>
      <c r="I17" s="12">
        <v>20000</v>
      </c>
      <c r="J17" s="12">
        <v>0</v>
      </c>
      <c r="K17" s="12">
        <v>11328.35</v>
      </c>
      <c r="L17" s="12">
        <v>0</v>
      </c>
      <c r="M17" s="12">
        <v>0</v>
      </c>
      <c r="N17" s="12">
        <v>0</v>
      </c>
      <c r="O17" s="12">
        <v>7197.98</v>
      </c>
    </row>
    <row r="18" spans="1:15" ht="15.75">
      <c r="A18" s="23"/>
      <c r="B18" s="9" t="s">
        <v>8</v>
      </c>
      <c r="C18" s="10">
        <v>0</v>
      </c>
      <c r="D18" s="11">
        <f>D17-D15</f>
        <v>-5846.58</v>
      </c>
      <c r="E18" s="11">
        <f aca="true" t="shared" si="1" ref="E18:L18">E17-E15</f>
        <v>-9578.53</v>
      </c>
      <c r="F18" s="11">
        <f t="shared" si="1"/>
        <v>0</v>
      </c>
      <c r="G18" s="11">
        <f t="shared" si="1"/>
        <v>-51919.87</v>
      </c>
      <c r="H18" s="11">
        <f t="shared" si="1"/>
        <v>80308.82</v>
      </c>
      <c r="I18" s="11">
        <f t="shared" si="1"/>
        <v>-15715.32</v>
      </c>
      <c r="J18" s="11">
        <f t="shared" si="1"/>
        <v>-5566.72</v>
      </c>
      <c r="K18" s="11">
        <f t="shared" si="1"/>
        <v>8318.2</v>
      </c>
      <c r="L18" s="11">
        <f t="shared" si="1"/>
        <v>0</v>
      </c>
      <c r="M18" s="11">
        <f>M17-M15</f>
        <v>-6648.44</v>
      </c>
      <c r="N18" s="11">
        <f>N17-N15</f>
        <v>-549.54</v>
      </c>
      <c r="O18" s="11">
        <f>O17-O15</f>
        <v>7197.98</v>
      </c>
    </row>
    <row r="19" spans="1:15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5.75">
      <c r="A20" s="24" t="s">
        <v>10</v>
      </c>
      <c r="B20" s="9" t="s">
        <v>4</v>
      </c>
      <c r="C20" s="10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5.75">
      <c r="A21" s="24"/>
      <c r="B21" s="9" t="s">
        <v>5</v>
      </c>
      <c r="C21" s="10">
        <f>SUM(D21:O21)</f>
        <v>78119.86</v>
      </c>
      <c r="D21" s="11">
        <v>4247.03</v>
      </c>
      <c r="E21" s="11">
        <v>4506.31</v>
      </c>
      <c r="F21" s="11">
        <v>0</v>
      </c>
      <c r="G21" s="11">
        <v>10647.19</v>
      </c>
      <c r="H21" s="11">
        <v>0</v>
      </c>
      <c r="I21" s="11">
        <v>31526.9</v>
      </c>
      <c r="J21" s="11">
        <v>2382.85</v>
      </c>
      <c r="K21" s="11">
        <v>0</v>
      </c>
      <c r="L21" s="11">
        <v>0</v>
      </c>
      <c r="M21" s="11">
        <v>3367.74</v>
      </c>
      <c r="N21" s="11">
        <v>21441.84</v>
      </c>
      <c r="O21" s="12">
        <v>0</v>
      </c>
    </row>
    <row r="22" spans="1:15" ht="15.75">
      <c r="A22" s="24"/>
      <c r="B22" s="13" t="s">
        <v>6</v>
      </c>
      <c r="C22" s="10">
        <f>SUM(D22:O22)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.75">
      <c r="A23" s="24"/>
      <c r="B23" s="13" t="s">
        <v>7</v>
      </c>
      <c r="C23" s="10">
        <f>SUM(D23:O23)</f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.75">
      <c r="A24" s="24"/>
      <c r="B24" s="9" t="s">
        <v>8</v>
      </c>
      <c r="C24" s="10">
        <f>SUM(D24:O24)</f>
        <v>-78119.86</v>
      </c>
      <c r="D24" s="11">
        <v>-4247.03</v>
      </c>
      <c r="E24" s="11">
        <v>-4506.31</v>
      </c>
      <c r="F24" s="11">
        <v>0</v>
      </c>
      <c r="G24" s="11">
        <v>-10647.19</v>
      </c>
      <c r="H24" s="11">
        <v>0</v>
      </c>
      <c r="I24" s="11">
        <v>-31526.9</v>
      </c>
      <c r="J24" s="11">
        <v>-2382.85</v>
      </c>
      <c r="K24" s="11">
        <v>0</v>
      </c>
      <c r="L24" s="11">
        <v>0</v>
      </c>
      <c r="M24" s="11">
        <v>-3367.74</v>
      </c>
      <c r="N24" s="11">
        <v>-21441.84</v>
      </c>
      <c r="O24" s="12">
        <v>0</v>
      </c>
    </row>
    <row r="25" spans="1:15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24" t="s">
        <v>11</v>
      </c>
      <c r="B26" s="9" t="s">
        <v>4</v>
      </c>
      <c r="C26" s="10">
        <v>818838.49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.75">
      <c r="A27" s="24"/>
      <c r="B27" s="9" t="s">
        <v>5</v>
      </c>
      <c r="C27" s="10">
        <v>719509.89</v>
      </c>
      <c r="D27" s="11">
        <v>32233.79</v>
      </c>
      <c r="E27" s="11">
        <v>63731.75</v>
      </c>
      <c r="F27" s="11">
        <v>0</v>
      </c>
      <c r="G27" s="11">
        <v>278647.8</v>
      </c>
      <c r="H27" s="11">
        <v>0</v>
      </c>
      <c r="I27" s="11">
        <v>160392.04</v>
      </c>
      <c r="J27" s="11">
        <v>31769.59</v>
      </c>
      <c r="K27" s="11">
        <v>20241.88</v>
      </c>
      <c r="L27" s="11">
        <v>0</v>
      </c>
      <c r="M27" s="11">
        <v>88302.57</v>
      </c>
      <c r="N27" s="11">
        <v>44190.47</v>
      </c>
      <c r="O27" s="11">
        <v>0</v>
      </c>
    </row>
    <row r="28" spans="1:3" ht="15.75">
      <c r="A28" s="24"/>
      <c r="B28" s="13" t="s">
        <v>6</v>
      </c>
      <c r="C28" s="21">
        <f>C27-C26</f>
        <v>-99328.59999999998</v>
      </c>
    </row>
    <row r="29" spans="1:15" ht="15.75">
      <c r="A29" s="24"/>
      <c r="B29" s="13" t="s">
        <v>7</v>
      </c>
      <c r="C29" s="10">
        <f>SUM(D29:O29)</f>
        <v>719509.8900000001</v>
      </c>
      <c r="D29" s="11">
        <v>0</v>
      </c>
      <c r="E29" s="11">
        <v>0</v>
      </c>
      <c r="F29" s="11">
        <v>0</v>
      </c>
      <c r="G29" s="11">
        <v>0</v>
      </c>
      <c r="H29" s="11">
        <v>453918.07</v>
      </c>
      <c r="I29" s="11">
        <v>85000</v>
      </c>
      <c r="J29" s="11">
        <v>0</v>
      </c>
      <c r="K29" s="11">
        <v>48098.78</v>
      </c>
      <c r="L29" s="11">
        <v>0</v>
      </c>
      <c r="M29" s="11">
        <v>0</v>
      </c>
      <c r="N29" s="11">
        <v>0</v>
      </c>
      <c r="O29" s="11">
        <v>132493.04</v>
      </c>
    </row>
    <row r="30" spans="1:15" ht="15.75">
      <c r="A30" s="24"/>
      <c r="B30" s="9" t="s">
        <v>8</v>
      </c>
      <c r="C30" s="10">
        <f>SUM(D30:O30)</f>
        <v>0</v>
      </c>
      <c r="D30" s="11">
        <v>-32233.79</v>
      </c>
      <c r="E30" s="11">
        <v>-63731.75</v>
      </c>
      <c r="F30" s="11">
        <v>0</v>
      </c>
      <c r="G30" s="11">
        <v>-278647.8</v>
      </c>
      <c r="H30" s="11">
        <v>453918.07</v>
      </c>
      <c r="I30" s="11">
        <v>-75392.04</v>
      </c>
      <c r="J30" s="11">
        <v>-31769.59</v>
      </c>
      <c r="K30" s="11">
        <v>27856.9</v>
      </c>
      <c r="L30" s="11">
        <v>0</v>
      </c>
      <c r="M30" s="11">
        <v>-88302.57</v>
      </c>
      <c r="N30" s="11">
        <v>-44190.47</v>
      </c>
      <c r="O30" s="11">
        <v>132493.04</v>
      </c>
    </row>
    <row r="31" spans="1:15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.75">
      <c r="A32" s="23" t="s">
        <v>3</v>
      </c>
      <c r="B32" s="9" t="s">
        <v>4</v>
      </c>
      <c r="C32" s="10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.75">
      <c r="A33" s="23"/>
      <c r="B33" s="9" t="s">
        <v>5</v>
      </c>
      <c r="C33" s="10"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75">
      <c r="A34" s="23"/>
      <c r="B34" s="13" t="s">
        <v>6</v>
      </c>
      <c r="C34" s="10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.75">
      <c r="A35" s="23"/>
      <c r="B35" s="13" t="s">
        <v>7</v>
      </c>
      <c r="C35" s="10">
        <f>SUM(D35:O35)</f>
        <v>150000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100000</v>
      </c>
      <c r="M35" s="11">
        <v>0</v>
      </c>
      <c r="N35" s="11">
        <v>0</v>
      </c>
      <c r="O35" s="11">
        <v>50000</v>
      </c>
    </row>
    <row r="36" spans="1:15" ht="15.75">
      <c r="A36" s="23"/>
      <c r="B36" s="9" t="s">
        <v>8</v>
      </c>
      <c r="C36" s="10">
        <v>150000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100000</v>
      </c>
      <c r="M36" s="11">
        <v>0</v>
      </c>
      <c r="N36" s="11">
        <v>0</v>
      </c>
      <c r="O36" s="11">
        <v>50000</v>
      </c>
    </row>
    <row r="37" spans="1:15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9" spans="1:3" ht="15.75">
      <c r="A39" s="15" t="s">
        <v>12</v>
      </c>
      <c r="B39" s="15" t="s">
        <v>4</v>
      </c>
      <c r="C39" s="16">
        <f>C8+C14+C20+C26</f>
        <v>1667818.76</v>
      </c>
    </row>
    <row r="40" spans="1:3" ht="15.75">
      <c r="A40" s="17"/>
      <c r="B40" s="15" t="s">
        <v>5</v>
      </c>
      <c r="C40" s="16">
        <f>C9+C15+C21+C27</f>
        <v>1716629.6</v>
      </c>
    </row>
    <row r="41" spans="1:3" ht="15.75">
      <c r="A41" s="17"/>
      <c r="B41" s="15" t="s">
        <v>6</v>
      </c>
      <c r="C41" s="16">
        <f>C10+C16+C22+C28</f>
        <v>-29309.020000000033</v>
      </c>
    </row>
    <row r="42" spans="1:3" ht="15.75">
      <c r="A42" s="17"/>
      <c r="B42" s="15" t="s">
        <v>7</v>
      </c>
      <c r="C42" s="16">
        <f>C11+C17+C23+C29</f>
        <v>1551353.56</v>
      </c>
    </row>
    <row r="43" spans="1:3" ht="15.75">
      <c r="A43" s="17"/>
      <c r="B43" s="15" t="s">
        <v>8</v>
      </c>
      <c r="C43" s="16">
        <f>C12+C18+C24+C30</f>
        <v>-165276.04</v>
      </c>
    </row>
    <row r="44" ht="15.75">
      <c r="C44" s="18">
        <f>C40/C39</f>
        <v>1.0292662735128366</v>
      </c>
    </row>
  </sheetData>
  <sheetProtection/>
  <mergeCells count="5">
    <mergeCell ref="A32:A36"/>
    <mergeCell ref="A20:A24"/>
    <mergeCell ref="A26:A30"/>
    <mergeCell ref="A8:A12"/>
    <mergeCell ref="A14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АДМ</cp:lastModifiedBy>
  <dcterms:created xsi:type="dcterms:W3CDTF">2016-02-09T17:59:25Z</dcterms:created>
  <dcterms:modified xsi:type="dcterms:W3CDTF">2016-02-09T18:02:28Z</dcterms:modified>
  <cp:category/>
  <cp:version/>
  <cp:contentType/>
  <cp:contentStatus/>
</cp:coreProperties>
</file>